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<sst xmlns="http://schemas.openxmlformats.org/spreadsheetml/2006/main" count="100" uniqueCount="16">
  <si>
    <t>m8</t>
  </si>
  <si>
    <t xml:space="preserve"> -LMB</t>
  </si>
  <si>
    <t xml:space="preserve"> +LMB</t>
  </si>
  <si>
    <t>ROI</t>
  </si>
  <si>
    <t>Total</t>
  </si>
  <si>
    <t>Nuclear</t>
  </si>
  <si>
    <t>Cytoplasmic</t>
  </si>
  <si>
    <t>C/T</t>
  </si>
  <si>
    <t>mean (C/T)</t>
  </si>
  <si>
    <t>N/T</t>
  </si>
  <si>
    <t>mean (N/T)</t>
  </si>
  <si>
    <t>SE</t>
  </si>
  <si>
    <t>m9</t>
  </si>
  <si>
    <t>m9*</t>
  </si>
  <si>
    <t>m10</t>
  </si>
  <si>
    <t>m11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</si>
</sst>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b/>
      <i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18" fillId="14" borderId="1" applyNumberFormat="0" applyAlignment="0" applyProtection="0">
      <alignment vertical="center"/>
    </xf>
    <xf numFmtId="0" fontId="19" fillId="15" borderId="6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7"/>
  <sheetViews>
    <sheetView tabSelected="1" zoomScale="70" zoomScaleNormal="70" workbookViewId="0">
      <selection activeCell="I3" sqref="I3"/>
    </sheetView>
  </sheetViews>
  <sheetFormatPr defaultColWidth="9" defaultRowHeight="13.5"/>
  <cols>
    <col min="2" max="2" width="12.375" customWidth="1"/>
    <col min="3" max="3" width="12.75" customWidth="1"/>
    <col min="4" max="4" width="15.25" customWidth="1"/>
    <col min="5" max="9" width="18" customWidth="1"/>
    <col min="11" max="11" width="12.75" customWidth="1"/>
    <col min="12" max="12" width="12" customWidth="1"/>
    <col min="13" max="13" width="13.5" customWidth="1"/>
    <col min="14" max="14" width="18.75" style="2" customWidth="1"/>
    <col min="15" max="15" width="18" customWidth="1"/>
    <col min="16" max="16" width="16.375" style="2" customWidth="1"/>
    <col min="17" max="17" width="18" customWidth="1"/>
    <col min="18" max="18" width="18" customWidth="1"/>
  </cols>
  <sheetData>
    <row r="1" customFormat="1" spans="2:16">
      <c r="B1" s="3" t="s">
        <v>0</v>
      </c>
      <c r="N1" s="2"/>
      <c r="O1"/>
      <c r="P1" s="2"/>
    </row>
    <row r="2" spans="2:18">
      <c r="B2" s="4" t="s">
        <v>1</v>
      </c>
      <c r="C2" s="4"/>
      <c r="D2" s="4"/>
      <c r="E2" s="4"/>
      <c r="F2" s="4"/>
      <c r="G2" s="4"/>
      <c r="H2" s="4"/>
      <c r="I2" s="4"/>
      <c r="K2" s="4" t="s">
        <v>2</v>
      </c>
      <c r="L2" s="4"/>
      <c r="M2" s="4"/>
      <c r="N2" s="4"/>
      <c r="O2" s="4"/>
      <c r="P2" s="4"/>
      <c r="Q2" s="4"/>
      <c r="R2" s="4"/>
    </row>
    <row r="3" s="1" customFormat="1" ht="15" spans="1:18">
      <c r="A3" s="5" t="s">
        <v>3</v>
      </c>
      <c r="B3" s="6" t="s">
        <v>4</v>
      </c>
      <c r="C3" s="7" t="s">
        <v>5</v>
      </c>
      <c r="D3" s="7" t="s">
        <v>6</v>
      </c>
      <c r="E3" s="8" t="s">
        <v>7</v>
      </c>
      <c r="F3" s="9" t="s">
        <v>8</v>
      </c>
      <c r="G3" s="8" t="s">
        <v>9</v>
      </c>
      <c r="H3" s="9" t="s">
        <v>10</v>
      </c>
      <c r="I3" s="16" t="s">
        <v>11</v>
      </c>
      <c r="K3" s="6" t="s">
        <v>4</v>
      </c>
      <c r="L3" s="6" t="s">
        <v>5</v>
      </c>
      <c r="M3" s="6" t="s">
        <v>6</v>
      </c>
      <c r="N3" s="8" t="s">
        <v>7</v>
      </c>
      <c r="O3" s="9" t="s">
        <v>8</v>
      </c>
      <c r="P3" s="8" t="s">
        <v>9</v>
      </c>
      <c r="Q3" s="9" t="s">
        <v>10</v>
      </c>
      <c r="R3" s="16" t="s">
        <v>11</v>
      </c>
    </row>
    <row r="4" spans="1:18">
      <c r="A4" s="10">
        <v>0</v>
      </c>
      <c r="B4" s="11">
        <v>14825.858</v>
      </c>
      <c r="C4" s="12">
        <v>3307.209</v>
      </c>
      <c r="D4" s="12">
        <v>11518.649</v>
      </c>
      <c r="E4" s="13">
        <f>D4/B4</f>
        <v>0.776929672468197</v>
      </c>
      <c r="F4" s="14">
        <f>AVERAGE(E4:E6)</f>
        <v>0.715072895845529</v>
      </c>
      <c r="G4" s="13">
        <f>C4/B4</f>
        <v>0.223070327531803</v>
      </c>
      <c r="H4" s="14">
        <f>AVERAGE(G4:G6)</f>
        <v>0.284927104154471</v>
      </c>
      <c r="I4" s="17">
        <f>STDEV(E4:E6)/SQRT(3)</f>
        <v>0.0345361492144288</v>
      </c>
      <c r="K4" s="11">
        <v>4189.079</v>
      </c>
      <c r="L4" s="11">
        <v>1692.042</v>
      </c>
      <c r="M4" s="11">
        <v>2497.037</v>
      </c>
      <c r="N4" s="13">
        <f>M4/K4</f>
        <v>0.596082575668781</v>
      </c>
      <c r="O4" s="14">
        <f>AVERAGE(N4:N6)</f>
        <v>0.617846429157671</v>
      </c>
      <c r="P4" s="13">
        <f>L4/K4</f>
        <v>0.403917424331219</v>
      </c>
      <c r="Q4" s="14">
        <f>AVERAGE(P4:P6)</f>
        <v>0.382153570842329</v>
      </c>
      <c r="R4" s="17">
        <f>STDEV(N4:N6)/SQRT(3)</f>
        <v>0.0373094573334889</v>
      </c>
    </row>
    <row r="5" spans="1:18">
      <c r="A5" s="10">
        <v>1</v>
      </c>
      <c r="B5" s="11">
        <v>3332.423</v>
      </c>
      <c r="C5" s="12">
        <v>1141.268</v>
      </c>
      <c r="D5" s="12">
        <v>2191.155</v>
      </c>
      <c r="E5" s="13">
        <f>D5/B5</f>
        <v>0.657526070369818</v>
      </c>
      <c r="F5" s="14"/>
      <c r="G5" s="13">
        <f>C5/B5</f>
        <v>0.342473929630182</v>
      </c>
      <c r="H5" s="14"/>
      <c r="I5" s="17"/>
      <c r="K5" s="11">
        <v>1398.928</v>
      </c>
      <c r="L5" s="11">
        <v>605.853</v>
      </c>
      <c r="M5" s="11">
        <v>793.075</v>
      </c>
      <c r="N5" s="13">
        <f>M5/K5</f>
        <v>0.566916238719934</v>
      </c>
      <c r="O5" s="14"/>
      <c r="P5" s="13">
        <f>L5/K5</f>
        <v>0.433083761280066</v>
      </c>
      <c r="Q5" s="14"/>
      <c r="R5" s="17"/>
    </row>
    <row r="6" spans="1:18">
      <c r="A6" s="10">
        <v>2</v>
      </c>
      <c r="B6" s="11">
        <v>10576.743</v>
      </c>
      <c r="C6" s="12">
        <v>3059.186</v>
      </c>
      <c r="D6" s="12">
        <v>7517.557</v>
      </c>
      <c r="E6" s="13">
        <f>D6/B6</f>
        <v>0.710762944698571</v>
      </c>
      <c r="F6" s="14"/>
      <c r="G6" s="13">
        <f>C6/B6</f>
        <v>0.289237055301429</v>
      </c>
      <c r="H6" s="14"/>
      <c r="I6" s="17"/>
      <c r="K6" s="11">
        <v>5789.539</v>
      </c>
      <c r="L6" s="11">
        <v>1791.628</v>
      </c>
      <c r="M6" s="11">
        <v>3997.911</v>
      </c>
      <c r="N6" s="13">
        <f>M6/K6</f>
        <v>0.690540473084299</v>
      </c>
      <c r="O6" s="14"/>
      <c r="P6" s="13">
        <f>L6/K6</f>
        <v>0.309459526915701</v>
      </c>
      <c r="Q6" s="14"/>
      <c r="R6" s="17"/>
    </row>
    <row r="7" spans="3:17">
      <c r="C7" s="2"/>
      <c r="D7" s="2"/>
      <c r="E7" s="2"/>
      <c r="F7" s="2"/>
      <c r="G7" s="2"/>
      <c r="H7" s="2"/>
      <c r="O7" s="2"/>
      <c r="Q7" s="2"/>
    </row>
    <row r="8" customFormat="1" spans="2:17">
      <c r="B8" s="3" t="s">
        <v>12</v>
      </c>
      <c r="C8" s="2"/>
      <c r="D8" s="2"/>
      <c r="E8" s="2"/>
      <c r="F8" s="2"/>
      <c r="G8" s="2"/>
      <c r="H8" s="2"/>
      <c r="N8" s="2"/>
      <c r="O8" s="2"/>
      <c r="P8" s="2"/>
      <c r="Q8" s="2"/>
    </row>
    <row r="9" spans="2:18">
      <c r="B9" s="4" t="s">
        <v>1</v>
      </c>
      <c r="C9" s="4"/>
      <c r="D9" s="4"/>
      <c r="E9" s="4"/>
      <c r="F9" s="4"/>
      <c r="G9" s="4"/>
      <c r="H9" s="4"/>
      <c r="I9" s="4"/>
      <c r="K9" s="4" t="s">
        <v>2</v>
      </c>
      <c r="L9" s="4"/>
      <c r="M9" s="4"/>
      <c r="N9" s="4"/>
      <c r="O9" s="4"/>
      <c r="P9" s="4"/>
      <c r="Q9" s="4"/>
      <c r="R9" s="4"/>
    </row>
    <row r="10" s="1" customFormat="1" ht="15" spans="1:18">
      <c r="A10" s="5" t="s">
        <v>3</v>
      </c>
      <c r="B10" s="6" t="s">
        <v>4</v>
      </c>
      <c r="C10" s="7" t="s">
        <v>5</v>
      </c>
      <c r="D10" s="7" t="s">
        <v>6</v>
      </c>
      <c r="E10" s="8" t="s">
        <v>7</v>
      </c>
      <c r="F10" s="9" t="s">
        <v>8</v>
      </c>
      <c r="G10" s="8" t="s">
        <v>9</v>
      </c>
      <c r="H10" s="9" t="s">
        <v>10</v>
      </c>
      <c r="I10" s="16" t="s">
        <v>11</v>
      </c>
      <c r="K10" s="6" t="s">
        <v>4</v>
      </c>
      <c r="L10" s="6" t="s">
        <v>5</v>
      </c>
      <c r="M10" s="6" t="s">
        <v>6</v>
      </c>
      <c r="N10" s="8" t="s">
        <v>7</v>
      </c>
      <c r="O10" s="9" t="s">
        <v>8</v>
      </c>
      <c r="P10" s="8" t="s">
        <v>9</v>
      </c>
      <c r="Q10" s="9" t="s">
        <v>10</v>
      </c>
      <c r="R10" s="16" t="s">
        <v>11</v>
      </c>
    </row>
    <row r="11" spans="1:18">
      <c r="A11" s="10">
        <v>0</v>
      </c>
      <c r="B11" s="11">
        <v>15389.823</v>
      </c>
      <c r="C11" s="12">
        <v>6862.957</v>
      </c>
      <c r="D11" s="12">
        <v>8526.866</v>
      </c>
      <c r="E11" s="13">
        <f>D11/B11</f>
        <v>0.554058743885488</v>
      </c>
      <c r="F11" s="14">
        <f>AVERAGE(E11:E13)</f>
        <v>0.489106512426116</v>
      </c>
      <c r="G11" s="13">
        <f>C11/B11</f>
        <v>0.445941256114512</v>
      </c>
      <c r="H11" s="14">
        <f>AVERAGE(G11:G13)</f>
        <v>0.510893487573884</v>
      </c>
      <c r="I11" s="17">
        <f>STDEV(E11:E13)/SQRT(3)</f>
        <v>0.0413070641815471</v>
      </c>
      <c r="K11" s="11">
        <v>3879.529</v>
      </c>
      <c r="L11" s="11">
        <v>3329.222</v>
      </c>
      <c r="M11" s="11">
        <v>550.307</v>
      </c>
      <c r="N11" s="13">
        <f>M11/K11</f>
        <v>0.141848920319967</v>
      </c>
      <c r="O11" s="14">
        <f>AVERAGE(N11:N13)</f>
        <v>0.1664263449871</v>
      </c>
      <c r="P11" s="13">
        <f>L11/K11</f>
        <v>0.858151079680033</v>
      </c>
      <c r="Q11" s="14">
        <f>AVERAGE(P11:P13)</f>
        <v>0.833573655012899</v>
      </c>
      <c r="R11" s="17">
        <f>STDEV(N11:N13)/SQRT(3)</f>
        <v>0.020260070652964</v>
      </c>
    </row>
    <row r="12" spans="1:18">
      <c r="A12" s="10">
        <v>1</v>
      </c>
      <c r="B12" s="11">
        <v>3577.259</v>
      </c>
      <c r="C12" s="12">
        <v>1785.615</v>
      </c>
      <c r="D12" s="12">
        <v>1791.644</v>
      </c>
      <c r="E12" s="13">
        <f>D12/B12</f>
        <v>0.500842684301025</v>
      </c>
      <c r="F12" s="14"/>
      <c r="G12" s="13">
        <f>C12/B12</f>
        <v>0.499157315698975</v>
      </c>
      <c r="H12" s="14"/>
      <c r="I12" s="17"/>
      <c r="K12" s="11">
        <v>3702.088</v>
      </c>
      <c r="L12" s="11">
        <v>3143.755</v>
      </c>
      <c r="M12" s="11">
        <v>558.333</v>
      </c>
      <c r="N12" s="13">
        <f>M12/K12</f>
        <v>0.150815701841771</v>
      </c>
      <c r="O12" s="14"/>
      <c r="P12" s="13">
        <f>L12/K12</f>
        <v>0.849184298158228</v>
      </c>
      <c r="Q12" s="14"/>
      <c r="R12" s="17"/>
    </row>
    <row r="13" spans="1:18">
      <c r="A13" s="10">
        <v>2</v>
      </c>
      <c r="B13" s="11">
        <v>13910.427</v>
      </c>
      <c r="C13" s="12">
        <v>8173.515</v>
      </c>
      <c r="D13" s="12">
        <v>5736.912</v>
      </c>
      <c r="E13" s="13">
        <f>D13/B13</f>
        <v>0.412418109091835</v>
      </c>
      <c r="F13" s="14"/>
      <c r="G13" s="13">
        <f>C13/B13</f>
        <v>0.587581890908166</v>
      </c>
      <c r="H13" s="14"/>
      <c r="I13" s="17"/>
      <c r="K13" s="11">
        <v>2227.076</v>
      </c>
      <c r="L13" s="11">
        <v>1766.93</v>
      </c>
      <c r="M13" s="11">
        <v>460.146</v>
      </c>
      <c r="N13" s="13">
        <f>M13/K13</f>
        <v>0.206614412799563</v>
      </c>
      <c r="O13" s="14"/>
      <c r="P13" s="13">
        <f>L13/K13</f>
        <v>0.793385587200437</v>
      </c>
      <c r="Q13" s="14"/>
      <c r="R13" s="17"/>
    </row>
    <row r="14" spans="3:17">
      <c r="C14" s="2"/>
      <c r="D14" s="2"/>
      <c r="E14" s="2"/>
      <c r="F14" s="2"/>
      <c r="G14" s="2"/>
      <c r="H14" s="2"/>
      <c r="O14" s="2"/>
      <c r="Q14" s="2"/>
    </row>
    <row r="15" customFormat="1" spans="2:17">
      <c r="B15" s="3" t="s">
        <v>13</v>
      </c>
      <c r="C15" s="2"/>
      <c r="D15" s="2"/>
      <c r="E15" s="2"/>
      <c r="F15" s="2"/>
      <c r="G15" s="2"/>
      <c r="H15" s="2"/>
      <c r="N15" s="2"/>
      <c r="O15" s="2"/>
      <c r="P15" s="2"/>
      <c r="Q15" s="2"/>
    </row>
    <row r="16" spans="2:18">
      <c r="B16" s="4" t="s">
        <v>1</v>
      </c>
      <c r="C16" s="4"/>
      <c r="D16" s="4"/>
      <c r="E16" s="4"/>
      <c r="F16" s="4"/>
      <c r="G16" s="4"/>
      <c r="H16" s="4"/>
      <c r="I16" s="4"/>
      <c r="K16" s="4" t="s">
        <v>2</v>
      </c>
      <c r="L16" s="4"/>
      <c r="M16" s="4"/>
      <c r="N16" s="4"/>
      <c r="O16" s="4"/>
      <c r="P16" s="4"/>
      <c r="Q16" s="4"/>
      <c r="R16" s="4"/>
    </row>
    <row r="17" s="1" customFormat="1" ht="15" spans="1:18">
      <c r="A17" s="5" t="s">
        <v>3</v>
      </c>
      <c r="B17" s="6" t="s">
        <v>4</v>
      </c>
      <c r="C17" s="7" t="s">
        <v>5</v>
      </c>
      <c r="D17" s="7" t="s">
        <v>6</v>
      </c>
      <c r="E17" s="8" t="s">
        <v>7</v>
      </c>
      <c r="F17" s="9" t="s">
        <v>8</v>
      </c>
      <c r="G17" s="8" t="s">
        <v>9</v>
      </c>
      <c r="H17" s="9" t="s">
        <v>10</v>
      </c>
      <c r="I17" s="16" t="s">
        <v>11</v>
      </c>
      <c r="K17" s="6" t="s">
        <v>4</v>
      </c>
      <c r="L17" s="6" t="s">
        <v>5</v>
      </c>
      <c r="M17" s="6" t="s">
        <v>6</v>
      </c>
      <c r="N17" s="8" t="s">
        <v>7</v>
      </c>
      <c r="O17" s="9" t="s">
        <v>8</v>
      </c>
      <c r="P17" s="8" t="s">
        <v>9</v>
      </c>
      <c r="Q17" s="9" t="s">
        <v>10</v>
      </c>
      <c r="R17" s="16" t="s">
        <v>11</v>
      </c>
    </row>
    <row r="18" spans="1:18">
      <c r="A18" s="10">
        <v>0</v>
      </c>
      <c r="B18" s="11">
        <v>11290986</v>
      </c>
      <c r="C18" s="12">
        <v>9156932</v>
      </c>
      <c r="D18" s="12">
        <v>2134054</v>
      </c>
      <c r="E18" s="13">
        <f t="shared" ref="E18:E21" si="0">D18/B18</f>
        <v>0.189005105488573</v>
      </c>
      <c r="F18" s="14">
        <f>AVERAGE(E18:E21)</f>
        <v>0.233873320865052</v>
      </c>
      <c r="G18" s="13">
        <f t="shared" ref="G18:G21" si="1">C18/B18</f>
        <v>0.810994894511427</v>
      </c>
      <c r="H18" s="14">
        <f>AVERAGE(G18:G21)</f>
        <v>0.766126679134948</v>
      </c>
      <c r="I18" s="17">
        <f>STDEV(E18:E21)/SQRT(4)</f>
        <v>0.0216020004849971</v>
      </c>
      <c r="K18" s="11">
        <v>12668357</v>
      </c>
      <c r="L18" s="11">
        <v>8472037</v>
      </c>
      <c r="M18" s="11">
        <v>4196320</v>
      </c>
      <c r="N18" s="13">
        <f t="shared" ref="N18:N21" si="2">M18/K18</f>
        <v>0.331244217383517</v>
      </c>
      <c r="O18" s="14">
        <f>AVERAGE(N18:N21)</f>
        <v>0.226408877745881</v>
      </c>
      <c r="P18" s="13">
        <f t="shared" ref="P18:P21" si="3">L18/K18</f>
        <v>0.668755782616483</v>
      </c>
      <c r="Q18" s="14">
        <f>AVERAGE(P18:P21)</f>
        <v>0.77359112225412</v>
      </c>
      <c r="R18" s="17">
        <f>STDEV(N18:N21)/SQRT(4)</f>
        <v>0.0421071271130843</v>
      </c>
    </row>
    <row r="19" spans="1:18">
      <c r="A19" s="10">
        <v>1</v>
      </c>
      <c r="B19" s="11">
        <v>13774504</v>
      </c>
      <c r="C19" s="12">
        <v>10953749</v>
      </c>
      <c r="D19" s="12">
        <v>2820755</v>
      </c>
      <c r="E19" s="13">
        <f t="shared" si="0"/>
        <v>0.204780876320483</v>
      </c>
      <c r="F19" s="14"/>
      <c r="G19" s="13">
        <f t="shared" si="1"/>
        <v>0.795219123679517</v>
      </c>
      <c r="H19" s="14"/>
      <c r="I19" s="17"/>
      <c r="K19" s="11">
        <v>12519826</v>
      </c>
      <c r="L19" s="11">
        <v>10561267</v>
      </c>
      <c r="M19" s="11">
        <v>1958559</v>
      </c>
      <c r="N19" s="13">
        <f t="shared" si="2"/>
        <v>0.156436599038996</v>
      </c>
      <c r="O19" s="14"/>
      <c r="P19" s="13">
        <f t="shared" si="3"/>
        <v>0.843563400961004</v>
      </c>
      <c r="Q19" s="14"/>
      <c r="R19" s="17"/>
    </row>
    <row r="20" spans="1:18">
      <c r="A20" s="10">
        <v>2</v>
      </c>
      <c r="B20" s="11">
        <v>10966471</v>
      </c>
      <c r="C20" s="12">
        <v>7978581</v>
      </c>
      <c r="D20" s="12">
        <v>2987890</v>
      </c>
      <c r="E20" s="13">
        <f t="shared" si="0"/>
        <v>0.272456836843867</v>
      </c>
      <c r="F20" s="14"/>
      <c r="G20" s="13">
        <f t="shared" si="1"/>
        <v>0.727543163156133</v>
      </c>
      <c r="H20" s="14"/>
      <c r="I20" s="17"/>
      <c r="K20" s="11">
        <v>8746209</v>
      </c>
      <c r="L20" s="11">
        <v>7346113</v>
      </c>
      <c r="M20" s="11">
        <v>1400096</v>
      </c>
      <c r="N20" s="13">
        <f t="shared" si="2"/>
        <v>0.160080327373837</v>
      </c>
      <c r="O20" s="14"/>
      <c r="P20" s="13">
        <f t="shared" si="3"/>
        <v>0.839919672626163</v>
      </c>
      <c r="Q20" s="14"/>
      <c r="R20" s="17"/>
    </row>
    <row r="21" spans="1:18">
      <c r="A21" s="10">
        <v>3</v>
      </c>
      <c r="B21" s="15">
        <v>13864886</v>
      </c>
      <c r="C21" s="12">
        <v>10131759</v>
      </c>
      <c r="D21" s="12">
        <v>3733127</v>
      </c>
      <c r="E21" s="13">
        <f t="shared" si="0"/>
        <v>0.269250464807284</v>
      </c>
      <c r="F21" s="14"/>
      <c r="G21" s="13">
        <f t="shared" si="1"/>
        <v>0.730749535192716</v>
      </c>
      <c r="H21" s="14"/>
      <c r="I21" s="17"/>
      <c r="K21" s="15">
        <v>15526708</v>
      </c>
      <c r="L21" s="15">
        <v>11522768</v>
      </c>
      <c r="M21" s="11">
        <v>4003940</v>
      </c>
      <c r="N21" s="13">
        <f t="shared" si="2"/>
        <v>0.257874367187172</v>
      </c>
      <c r="O21" s="14"/>
      <c r="P21" s="13">
        <f t="shared" si="3"/>
        <v>0.742125632812828</v>
      </c>
      <c r="Q21" s="14"/>
      <c r="R21" s="17"/>
    </row>
    <row r="22" spans="3:17">
      <c r="C22" s="2"/>
      <c r="D22" s="2"/>
      <c r="E22" s="2"/>
      <c r="F22" s="2"/>
      <c r="G22" s="2"/>
      <c r="H22" s="2"/>
      <c r="O22" s="2"/>
      <c r="Q22" s="2"/>
    </row>
    <row r="23" customFormat="1" spans="2:17">
      <c r="B23" s="3" t="s">
        <v>14</v>
      </c>
      <c r="C23" s="2"/>
      <c r="D23" s="2"/>
      <c r="E23" s="2"/>
      <c r="F23" s="2"/>
      <c r="G23" s="2"/>
      <c r="H23" s="2"/>
      <c r="N23" s="2"/>
      <c r="O23" s="2"/>
      <c r="P23" s="2"/>
      <c r="Q23" s="2"/>
    </row>
    <row r="24" spans="2:18">
      <c r="B24" s="4" t="s">
        <v>1</v>
      </c>
      <c r="C24" s="4"/>
      <c r="D24" s="4"/>
      <c r="E24" s="4"/>
      <c r="F24" s="4"/>
      <c r="G24" s="4"/>
      <c r="H24" s="4"/>
      <c r="I24" s="4"/>
      <c r="K24" s="4" t="s">
        <v>2</v>
      </c>
      <c r="L24" s="4"/>
      <c r="M24" s="4"/>
      <c r="N24" s="4"/>
      <c r="O24" s="4"/>
      <c r="P24" s="4"/>
      <c r="Q24" s="4"/>
      <c r="R24" s="4"/>
    </row>
    <row r="25" s="1" customFormat="1" ht="15" spans="1:18">
      <c r="A25" s="5" t="s">
        <v>3</v>
      </c>
      <c r="B25" s="6" t="s">
        <v>4</v>
      </c>
      <c r="C25" s="7" t="s">
        <v>5</v>
      </c>
      <c r="D25" s="7" t="s">
        <v>6</v>
      </c>
      <c r="E25" s="8" t="s">
        <v>7</v>
      </c>
      <c r="F25" s="9" t="s">
        <v>8</v>
      </c>
      <c r="G25" s="8" t="s">
        <v>9</v>
      </c>
      <c r="H25" s="9" t="s">
        <v>10</v>
      </c>
      <c r="I25" s="16" t="s">
        <v>11</v>
      </c>
      <c r="K25" s="6" t="s">
        <v>4</v>
      </c>
      <c r="L25" s="6" t="s">
        <v>5</v>
      </c>
      <c r="M25" s="6" t="s">
        <v>6</v>
      </c>
      <c r="N25" s="8" t="s">
        <v>7</v>
      </c>
      <c r="O25" s="9" t="s">
        <v>8</v>
      </c>
      <c r="P25" s="8" t="s">
        <v>9</v>
      </c>
      <c r="Q25" s="9" t="s">
        <v>10</v>
      </c>
      <c r="R25" s="16" t="s">
        <v>11</v>
      </c>
    </row>
    <row r="26" spans="1:18">
      <c r="A26" s="10">
        <v>0</v>
      </c>
      <c r="B26" s="11">
        <v>2534750</v>
      </c>
      <c r="C26" s="12">
        <v>519252</v>
      </c>
      <c r="D26" s="12">
        <v>2015498</v>
      </c>
      <c r="E26" s="13">
        <f t="shared" ref="E26:E29" si="4">D26/B26</f>
        <v>0.79514666140645</v>
      </c>
      <c r="F26" s="14">
        <f>AVERAGE(E26:E29)</f>
        <v>0.748031037488944</v>
      </c>
      <c r="G26" s="13">
        <f t="shared" ref="G26:G29" si="5">C26/B26</f>
        <v>0.20485333859355</v>
      </c>
      <c r="H26" s="14">
        <f>AVERAGE(G26:G29)</f>
        <v>0.251968962511056</v>
      </c>
      <c r="I26" s="17">
        <f>STDEV(E26:E29)/SQRT(4)</f>
        <v>0.0164880849282034</v>
      </c>
      <c r="K26" s="11">
        <v>7673982</v>
      </c>
      <c r="L26" s="11">
        <v>6078306</v>
      </c>
      <c r="M26" s="11">
        <v>1595676</v>
      </c>
      <c r="N26" s="13">
        <f t="shared" ref="N26:N29" si="6">M26/K26</f>
        <v>0.20793324769331</v>
      </c>
      <c r="O26" s="14">
        <f>AVERAGE(N26:N29)</f>
        <v>0.148213987464331</v>
      </c>
      <c r="P26" s="13">
        <f t="shared" ref="P26:P29" si="7">L26/K26</f>
        <v>0.79206675230669</v>
      </c>
      <c r="Q26" s="14">
        <f>AVERAGE(P26:P29)</f>
        <v>0.85178601253567</v>
      </c>
      <c r="R26" s="17">
        <f>STDEV(N26:N29)/SQRT(4)</f>
        <v>0.0316093483184874</v>
      </c>
    </row>
    <row r="27" spans="1:18">
      <c r="A27" s="10">
        <v>1</v>
      </c>
      <c r="B27" s="11">
        <v>6987757</v>
      </c>
      <c r="C27" s="12">
        <v>1956072</v>
      </c>
      <c r="D27" s="12">
        <v>5031685</v>
      </c>
      <c r="E27" s="13">
        <f t="shared" si="4"/>
        <v>0.720071547994585</v>
      </c>
      <c r="F27" s="14"/>
      <c r="G27" s="13">
        <f t="shared" si="5"/>
        <v>0.279928452005415</v>
      </c>
      <c r="H27" s="14"/>
      <c r="I27" s="17"/>
      <c r="K27" s="11">
        <v>6443608</v>
      </c>
      <c r="L27" s="11">
        <v>5451425</v>
      </c>
      <c r="M27" s="11">
        <v>992183</v>
      </c>
      <c r="N27" s="13">
        <f t="shared" si="6"/>
        <v>0.153979416500818</v>
      </c>
      <c r="O27" s="14"/>
      <c r="P27" s="13">
        <f t="shared" si="7"/>
        <v>0.846020583499182</v>
      </c>
      <c r="Q27" s="14"/>
      <c r="R27" s="17"/>
    </row>
    <row r="28" spans="1:18">
      <c r="A28" s="10">
        <v>2</v>
      </c>
      <c r="B28" s="11">
        <v>9758534</v>
      </c>
      <c r="C28" s="12">
        <v>2491691</v>
      </c>
      <c r="D28" s="12">
        <v>7266843</v>
      </c>
      <c r="E28" s="13">
        <f t="shared" si="4"/>
        <v>0.744665438476722</v>
      </c>
      <c r="F28" s="14"/>
      <c r="G28" s="13">
        <f t="shared" si="5"/>
        <v>0.255334561523278</v>
      </c>
      <c r="H28" s="14"/>
      <c r="I28" s="17"/>
      <c r="K28" s="11">
        <v>7827001</v>
      </c>
      <c r="L28" s="11">
        <v>7360609</v>
      </c>
      <c r="M28" s="11">
        <v>466392</v>
      </c>
      <c r="N28" s="13">
        <f t="shared" si="6"/>
        <v>0.0595875738357514</v>
      </c>
      <c r="O28" s="14"/>
      <c r="P28" s="13">
        <f t="shared" si="7"/>
        <v>0.940412426164249</v>
      </c>
      <c r="Q28" s="14"/>
      <c r="R28" s="17"/>
    </row>
    <row r="29" spans="1:18">
      <c r="A29" s="10">
        <v>3</v>
      </c>
      <c r="B29" s="15">
        <v>316743442</v>
      </c>
      <c r="C29" s="12">
        <v>84811065</v>
      </c>
      <c r="D29" s="12">
        <v>231932377</v>
      </c>
      <c r="E29" s="13">
        <f t="shared" si="4"/>
        <v>0.732240502078019</v>
      </c>
      <c r="F29" s="14"/>
      <c r="G29" s="13">
        <f t="shared" si="5"/>
        <v>0.267759497921981</v>
      </c>
      <c r="H29" s="14"/>
      <c r="I29" s="17"/>
      <c r="K29" s="15">
        <v>15193605</v>
      </c>
      <c r="L29" s="15">
        <v>12590094</v>
      </c>
      <c r="M29" s="11">
        <v>2603511</v>
      </c>
      <c r="N29" s="13">
        <f t="shared" si="6"/>
        <v>0.171355711827443</v>
      </c>
      <c r="O29" s="14"/>
      <c r="P29" s="13">
        <f t="shared" si="7"/>
        <v>0.828644288172557</v>
      </c>
      <c r="Q29" s="14"/>
      <c r="R29" s="17"/>
    </row>
    <row r="30" spans="3:17">
      <c r="C30" s="2"/>
      <c r="D30" s="2"/>
      <c r="E30" s="2"/>
      <c r="F30" s="2"/>
      <c r="G30" s="2"/>
      <c r="H30" s="2"/>
      <c r="O30" s="2"/>
      <c r="Q30" s="2"/>
    </row>
    <row r="31" customFormat="1" spans="2:17">
      <c r="B31" s="3" t="s">
        <v>15</v>
      </c>
      <c r="C31" s="2"/>
      <c r="D31" s="2"/>
      <c r="E31" s="2"/>
      <c r="F31" s="2"/>
      <c r="G31" s="2"/>
      <c r="H31" s="2"/>
      <c r="N31" s="2"/>
      <c r="O31" s="2"/>
      <c r="P31" s="2"/>
      <c r="Q31" s="2"/>
    </row>
    <row r="32" spans="2:18">
      <c r="B32" s="4" t="s">
        <v>1</v>
      </c>
      <c r="C32" s="4"/>
      <c r="D32" s="4"/>
      <c r="E32" s="4"/>
      <c r="F32" s="4"/>
      <c r="G32" s="4"/>
      <c r="H32" s="4"/>
      <c r="I32" s="4"/>
      <c r="K32" s="4" t="s">
        <v>2</v>
      </c>
      <c r="L32" s="4"/>
      <c r="M32" s="4"/>
      <c r="N32" s="4"/>
      <c r="O32" s="4"/>
      <c r="P32" s="4"/>
      <c r="Q32" s="4"/>
      <c r="R32" s="4"/>
    </row>
    <row r="33" s="1" customFormat="1" ht="15" spans="1:18">
      <c r="A33" s="5" t="s">
        <v>3</v>
      </c>
      <c r="B33" s="6" t="s">
        <v>4</v>
      </c>
      <c r="C33" s="7" t="s">
        <v>5</v>
      </c>
      <c r="D33" s="7" t="s">
        <v>6</v>
      </c>
      <c r="E33" s="8" t="s">
        <v>7</v>
      </c>
      <c r="F33" s="9" t="s">
        <v>8</v>
      </c>
      <c r="G33" s="8" t="s">
        <v>9</v>
      </c>
      <c r="H33" s="9" t="s">
        <v>10</v>
      </c>
      <c r="I33" s="16" t="s">
        <v>11</v>
      </c>
      <c r="K33" s="6" t="s">
        <v>4</v>
      </c>
      <c r="L33" s="6" t="s">
        <v>5</v>
      </c>
      <c r="M33" s="6" t="s">
        <v>6</v>
      </c>
      <c r="N33" s="8" t="s">
        <v>7</v>
      </c>
      <c r="O33" s="9" t="s">
        <v>8</v>
      </c>
      <c r="P33" s="8" t="s">
        <v>9</v>
      </c>
      <c r="Q33" s="9" t="s">
        <v>10</v>
      </c>
      <c r="R33" s="16" t="s">
        <v>11</v>
      </c>
    </row>
    <row r="34" spans="1:18">
      <c r="A34" s="10">
        <v>0</v>
      </c>
      <c r="B34" s="11">
        <v>4455502</v>
      </c>
      <c r="C34" s="12">
        <v>1621230</v>
      </c>
      <c r="D34" s="12">
        <v>2834272</v>
      </c>
      <c r="E34" s="13">
        <f t="shared" ref="E34:E37" si="8">D34/B34</f>
        <v>0.636128543988983</v>
      </c>
      <c r="F34" s="14">
        <f>AVERAGE(E34:E37)</f>
        <v>0.627363190669584</v>
      </c>
      <c r="G34" s="13">
        <f t="shared" ref="G34:G37" si="9">C34/B34</f>
        <v>0.363871456011017</v>
      </c>
      <c r="H34" s="14">
        <f>AVERAGE(G34:G37)</f>
        <v>0.372636809330416</v>
      </c>
      <c r="I34" s="17">
        <f>STDEV(E34:E37)/SQRT(4)</f>
        <v>0.00849827896457189</v>
      </c>
      <c r="K34" s="11">
        <v>6759370</v>
      </c>
      <c r="L34" s="11">
        <v>6405294</v>
      </c>
      <c r="M34" s="11">
        <v>354076</v>
      </c>
      <c r="N34" s="13">
        <f t="shared" ref="N34:N37" si="10">M34/K34</f>
        <v>0.0523829883554237</v>
      </c>
      <c r="O34" s="14">
        <f>AVERAGE(N34:N37)</f>
        <v>0.0654245678622032</v>
      </c>
      <c r="P34" s="13">
        <f t="shared" ref="P34:P37" si="11">L34/K34</f>
        <v>0.947617011644576</v>
      </c>
      <c r="Q34" s="14">
        <f>AVERAGE(P34:P37)</f>
        <v>0.934575432137797</v>
      </c>
      <c r="R34" s="17">
        <f>STDEV(N34:N37)/SQRT(4)</f>
        <v>0.011688493758167</v>
      </c>
    </row>
    <row r="35" spans="1:18">
      <c r="A35" s="10">
        <v>1</v>
      </c>
      <c r="B35" s="11">
        <v>12186509</v>
      </c>
      <c r="C35" s="12">
        <v>4732626</v>
      </c>
      <c r="D35" s="12">
        <v>7453883</v>
      </c>
      <c r="E35" s="13">
        <f t="shared" si="8"/>
        <v>0.611650391428751</v>
      </c>
      <c r="F35" s="14"/>
      <c r="G35" s="13">
        <f t="shared" si="9"/>
        <v>0.388349608571249</v>
      </c>
      <c r="H35" s="14"/>
      <c r="I35" s="17"/>
      <c r="K35" s="11">
        <v>4403729</v>
      </c>
      <c r="L35" s="11">
        <v>3963144</v>
      </c>
      <c r="M35" s="11">
        <v>440585</v>
      </c>
      <c r="N35" s="13">
        <f t="shared" si="10"/>
        <v>0.100048163726696</v>
      </c>
      <c r="O35" s="14"/>
      <c r="P35" s="13">
        <f t="shared" si="11"/>
        <v>0.899951836273304</v>
      </c>
      <c r="Q35" s="14"/>
      <c r="R35" s="17"/>
    </row>
    <row r="36" spans="1:18">
      <c r="A36" s="10">
        <v>2</v>
      </c>
      <c r="B36" s="11">
        <v>11216145</v>
      </c>
      <c r="C36" s="12">
        <v>3959942</v>
      </c>
      <c r="D36" s="12">
        <v>7256203</v>
      </c>
      <c r="E36" s="13">
        <f t="shared" si="8"/>
        <v>0.646942688419239</v>
      </c>
      <c r="F36" s="14"/>
      <c r="G36" s="13">
        <f t="shared" si="9"/>
        <v>0.353057311580761</v>
      </c>
      <c r="H36" s="14"/>
      <c r="I36" s="17"/>
      <c r="K36" s="11">
        <v>6480577</v>
      </c>
      <c r="L36" s="11">
        <v>6098390</v>
      </c>
      <c r="M36" s="11">
        <v>382187</v>
      </c>
      <c r="N36" s="13">
        <f t="shared" si="10"/>
        <v>0.0589742240544322</v>
      </c>
      <c r="O36" s="14"/>
      <c r="P36" s="13">
        <f t="shared" si="11"/>
        <v>0.941025775945568</v>
      </c>
      <c r="Q36" s="14"/>
      <c r="R36" s="17"/>
    </row>
    <row r="37" spans="1:18">
      <c r="A37" s="10">
        <v>3</v>
      </c>
      <c r="B37" s="15">
        <v>82761843</v>
      </c>
      <c r="C37" s="12">
        <v>31885561</v>
      </c>
      <c r="D37" s="12">
        <v>50876282</v>
      </c>
      <c r="E37" s="13">
        <f t="shared" si="8"/>
        <v>0.614731138841362</v>
      </c>
      <c r="F37" s="14"/>
      <c r="G37" s="13">
        <f t="shared" si="9"/>
        <v>0.385268861158638</v>
      </c>
      <c r="H37" s="14"/>
      <c r="I37" s="17"/>
      <c r="K37" s="15">
        <v>7001307</v>
      </c>
      <c r="L37" s="15">
        <v>6649191</v>
      </c>
      <c r="M37" s="11">
        <v>352116</v>
      </c>
      <c r="N37" s="13">
        <f t="shared" si="10"/>
        <v>0.050292895312261</v>
      </c>
      <c r="O37" s="14"/>
      <c r="P37" s="13">
        <f t="shared" si="11"/>
        <v>0.949707104687739</v>
      </c>
      <c r="Q37" s="14"/>
      <c r="R37" s="17"/>
    </row>
  </sheetData>
  <mergeCells count="40">
    <mergeCell ref="B2:I2"/>
    <mergeCell ref="K2:R2"/>
    <mergeCell ref="B9:I9"/>
    <mergeCell ref="K9:R9"/>
    <mergeCell ref="B16:I16"/>
    <mergeCell ref="K16:R16"/>
    <mergeCell ref="B24:I24"/>
    <mergeCell ref="K24:R24"/>
    <mergeCell ref="B32:I32"/>
    <mergeCell ref="K32:R32"/>
    <mergeCell ref="F4:F6"/>
    <mergeCell ref="F11:F13"/>
    <mergeCell ref="F18:F21"/>
    <mergeCell ref="F26:F29"/>
    <mergeCell ref="F34:F37"/>
    <mergeCell ref="H4:H6"/>
    <mergeCell ref="H11:H13"/>
    <mergeCell ref="H18:H21"/>
    <mergeCell ref="H26:H29"/>
    <mergeCell ref="H34:H37"/>
    <mergeCell ref="I4:I6"/>
    <mergeCell ref="I11:I13"/>
    <mergeCell ref="I18:I21"/>
    <mergeCell ref="I26:I29"/>
    <mergeCell ref="I34:I37"/>
    <mergeCell ref="O4:O6"/>
    <mergeCell ref="O11:O13"/>
    <mergeCell ref="O18:O21"/>
    <mergeCell ref="O26:O29"/>
    <mergeCell ref="O34:O37"/>
    <mergeCell ref="Q4:Q6"/>
    <mergeCell ref="Q11:Q13"/>
    <mergeCell ref="Q18:Q21"/>
    <mergeCell ref="Q26:Q29"/>
    <mergeCell ref="Q34:Q37"/>
    <mergeCell ref="R4:R6"/>
    <mergeCell ref="R11:R13"/>
    <mergeCell ref="R18:R21"/>
    <mergeCell ref="R26:R29"/>
    <mergeCell ref="R34:R3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25115</dc:creator>
  <cp:lastModifiedBy>行云流水</cp:lastModifiedBy>
  <dcterms:created xsi:type="dcterms:W3CDTF">2022-04-07T03:40:00Z</dcterms:created>
  <dcterms:modified xsi:type="dcterms:W3CDTF">2022-11-08T11:23:53Z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79190972B2D1480FAE581B6D71CB580C</vt:lpwstr>
  </property>
  <property fmtid="{D5CDD505-2E9C-101B-9397-08002B2CF9AE}" pid="3" name="KSOProductBuildVer">
    <vt:lpwstr>2052-11.1.0.12358</vt:lpwstr>
  </property>
</Properties>
</file>